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'Nappali'!$A$1:$W$49</definedName>
  </definedNames>
  <calcPr fullCalcOnLoad="1"/>
</workbook>
</file>

<file path=xl/sharedStrings.xml><?xml version="1.0" encoding="utf-8"?>
<sst xmlns="http://schemas.openxmlformats.org/spreadsheetml/2006/main" count="118" uniqueCount="68">
  <si>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</si>
  <si>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</si>
  <si>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</si>
  <si>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</si>
  <si>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</si>
  <si>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</si>
  <si>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</si>
  <si>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</si>
  <si>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</si>
  <si>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</si>
  <si>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</si>
  <si>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</si>
  <si>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</si>
  <si>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</si>
  <si>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</si>
  <si>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</si>
  <si>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</si>
  <si>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</si>
  <si>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</si>
  <si>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K</t>
  </si>
  <si>
    <t>Diplomadolgozat 2</t>
  </si>
  <si>
    <t>Közgazdaságtani és módszertani ismeretek</t>
  </si>
  <si>
    <t>Haladó mikroökonómia</t>
  </si>
  <si>
    <t>Nemzetközi kereskedelemelmélet</t>
  </si>
  <si>
    <t>Haladó makroökonómia</t>
  </si>
  <si>
    <t>Nemzetközi pénzügyek</t>
  </si>
  <si>
    <t>Nemzetközi politikai gazdaságtan</t>
  </si>
  <si>
    <t>Szakmai ismeretek</t>
  </si>
  <si>
    <t>Globális vállalati stratégiák és többszintű kormányzás</t>
  </si>
  <si>
    <t>Haladó nemzetközi marketing</t>
  </si>
  <si>
    <t>Haladó fejlődésgazdaságtan</t>
  </si>
  <si>
    <t>Nemzetközi gazdaságpolitikák</t>
  </si>
  <si>
    <t>Nemzetközi gazdasági kapcsolatok joga</t>
  </si>
  <si>
    <t>A világgazdaság történelme</t>
  </si>
  <si>
    <t>Nemzetközi számvitel és információs rendszerei</t>
  </si>
  <si>
    <t>Advanced Readings in World Economics I.</t>
  </si>
  <si>
    <t>Advanced Readings in World Economics II.</t>
  </si>
  <si>
    <t>Specializáció</t>
  </si>
  <si>
    <t>Haladó fejlődésgazdaságtan II.</t>
  </si>
  <si>
    <t>Kereskedelelmpolitika és nemzetközi tényezőáramlás</t>
  </si>
  <si>
    <t>Az EU belső piaca</t>
  </si>
  <si>
    <t>Cégjog az Európai Unióban</t>
  </si>
  <si>
    <t>A világgazdaság főbb régióinak üzleti gyakorlata</t>
  </si>
  <si>
    <t>A regionális fejlesztés elmélete és gyakorlata</t>
  </si>
  <si>
    <t>Nemzetközi egyezmények, szervezetek és világgazdasági hatásaik</t>
  </si>
  <si>
    <t>Testnevelés</t>
  </si>
  <si>
    <t>A</t>
  </si>
  <si>
    <r>
      <t>Diplomadolgozat</t>
    </r>
    <r>
      <rPr>
        <sz val="8"/>
        <rFont val="Times New Roman"/>
        <family val="1"/>
      </rPr>
      <t xml:space="preserve"> 1</t>
    </r>
  </si>
  <si>
    <t>szabadon választható 1. tárgy</t>
  </si>
  <si>
    <t>szabadon választható 2. tárgy</t>
  </si>
  <si>
    <t>tárgyfelelős</t>
  </si>
  <si>
    <t>Dr. Balogh Péter</t>
  </si>
  <si>
    <t>Dr. Troy Wiwczaroski</t>
  </si>
  <si>
    <t>Dr. Kapás Judit</t>
  </si>
  <si>
    <t>Dr. Czeglédi Pál</t>
  </si>
  <si>
    <t>Dr. Kiss Marietta</t>
  </si>
  <si>
    <t>Dr. Erdey László</t>
  </si>
  <si>
    <t>Dr. Sigér Fruzsina</t>
  </si>
  <si>
    <t>Dr. Frankó Krisztina</t>
  </si>
  <si>
    <t>Dr. Károlyiné dr. Törő Emese</t>
  </si>
  <si>
    <t>Dr. Mazsu János</t>
  </si>
  <si>
    <t>Dr. Tőkés Tibor</t>
  </si>
  <si>
    <t>Dr. Máté Domícián</t>
  </si>
  <si>
    <t>Dékán Tamásné Dr. Orbán Ildikó</t>
  </si>
  <si>
    <t>Statisztika és ökonometria</t>
  </si>
  <si>
    <t>Nemzetközi menedzsment</t>
  </si>
  <si>
    <t xml:space="preserve">Kutatásmódszertan </t>
  </si>
  <si>
    <t>Dr. Kun András István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</si>
</sst>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J18" sqref="J18"/>
    </sheetView>
  </sheetViews>
  <sheetFormatPr defaultColWidth="8.8515625" defaultRowHeight="12.75"/>
  <cols>
    <col min="1" max="1" width="39.00390625" style="20" customWidth="1"/>
    <col min="2" max="2" width="6.57421875" style="20" customWidth="1"/>
    <col min="3" max="3" width="6.28125" style="20" customWidth="1"/>
    <col min="4" max="4" width="6.57421875" style="20" customWidth="1"/>
    <col min="5" max="5" width="6.421875" style="20" customWidth="1"/>
    <col min="6" max="6" width="10.28125" style="20" customWidth="1"/>
    <col min="7" max="7" width="3.57421875" style="20" customWidth="1"/>
    <col min="8" max="8" width="3.8515625" style="20" customWidth="1"/>
    <col min="9" max="9" width="3.421875" style="20" customWidth="1"/>
    <col min="10" max="10" width="5.140625" style="20" customWidth="1"/>
    <col min="11" max="12" width="3.8515625" style="20" customWidth="1"/>
    <col min="13" max="13" width="4.140625" style="20" customWidth="1"/>
    <col min="14" max="14" width="4.57421875" style="20" customWidth="1"/>
    <col min="15" max="16" width="3.8515625" style="20" customWidth="1"/>
    <col min="17" max="17" width="4.00390625" style="20" customWidth="1"/>
    <col min="18" max="18" width="5.140625" style="20" customWidth="1"/>
    <col min="19" max="20" width="3.8515625" style="20" customWidth="1"/>
    <col min="21" max="21" width="4.140625" style="20" customWidth="1"/>
    <col min="22" max="22" width="5.140625" style="20" customWidth="1"/>
    <col min="23" max="23" width="28.28125" style="20" customWidth="1"/>
    <col min="24" max="16384" width="8.8515625" style="20" customWidth="1"/>
  </cols>
  <sheetData>
    <row r="1" spans="1:23" ht="12.75" customHeight="1">
      <c r="A1" s="29" t="s">
        <v>0</v>
      </c>
      <c r="B1" s="29" t="s">
        <v>1</v>
      </c>
      <c r="C1" s="30"/>
      <c r="D1" s="30"/>
      <c r="E1" s="30"/>
      <c r="F1" s="30" t="s">
        <v>15</v>
      </c>
      <c r="G1" s="31" t="s">
        <v>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8" t="s">
        <v>50</v>
      </c>
    </row>
    <row r="2" spans="1:23" ht="12.75">
      <c r="A2" s="29"/>
      <c r="B2" s="30"/>
      <c r="C2" s="30"/>
      <c r="D2" s="30"/>
      <c r="E2" s="30"/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8"/>
    </row>
    <row r="3" spans="1:23" ht="12.75" customHeight="1">
      <c r="A3" s="29"/>
      <c r="B3" s="36" t="s">
        <v>16</v>
      </c>
      <c r="C3" s="36" t="s">
        <v>9</v>
      </c>
      <c r="D3" s="36" t="s">
        <v>10</v>
      </c>
      <c r="E3" s="34" t="s">
        <v>11</v>
      </c>
      <c r="F3" s="30"/>
      <c r="G3" s="29" t="s">
        <v>3</v>
      </c>
      <c r="H3" s="29"/>
      <c r="I3" s="29"/>
      <c r="J3" s="29"/>
      <c r="K3" s="29"/>
      <c r="L3" s="29"/>
      <c r="M3" s="29"/>
      <c r="N3" s="29"/>
      <c r="O3" s="29" t="s">
        <v>4</v>
      </c>
      <c r="P3" s="29"/>
      <c r="Q3" s="29"/>
      <c r="R3" s="29"/>
      <c r="S3" s="29"/>
      <c r="T3" s="29"/>
      <c r="U3" s="29"/>
      <c r="V3" s="29"/>
      <c r="W3" s="28"/>
    </row>
    <row r="4" spans="1:23" ht="12.75">
      <c r="A4" s="29"/>
      <c r="B4" s="36"/>
      <c r="C4" s="36"/>
      <c r="D4" s="36"/>
      <c r="E4" s="34"/>
      <c r="F4" s="30"/>
      <c r="G4" s="29">
        <v>1</v>
      </c>
      <c r="H4" s="29"/>
      <c r="I4" s="29"/>
      <c r="J4" s="29"/>
      <c r="K4" s="29">
        <v>2</v>
      </c>
      <c r="L4" s="29"/>
      <c r="M4" s="29"/>
      <c r="N4" s="29"/>
      <c r="O4" s="29">
        <v>3</v>
      </c>
      <c r="P4" s="29"/>
      <c r="Q4" s="29"/>
      <c r="R4" s="29"/>
      <c r="S4" s="29">
        <v>4</v>
      </c>
      <c r="T4" s="29"/>
      <c r="U4" s="29"/>
      <c r="V4" s="29"/>
      <c r="W4" s="28"/>
    </row>
    <row r="5" spans="1:23" ht="12.75">
      <c r="A5" s="29"/>
      <c r="B5" s="36"/>
      <c r="C5" s="36"/>
      <c r="D5" s="36"/>
      <c r="E5" s="34"/>
      <c r="F5" s="30"/>
      <c r="G5" s="29">
        <v>15</v>
      </c>
      <c r="H5" s="29"/>
      <c r="I5" s="29"/>
      <c r="J5" s="29"/>
      <c r="K5" s="29">
        <v>15</v>
      </c>
      <c r="L5" s="29"/>
      <c r="M5" s="29"/>
      <c r="N5" s="29"/>
      <c r="O5" s="29">
        <v>15</v>
      </c>
      <c r="P5" s="29"/>
      <c r="Q5" s="29"/>
      <c r="R5" s="29"/>
      <c r="S5" s="29">
        <v>15</v>
      </c>
      <c r="T5" s="29"/>
      <c r="U5" s="29"/>
      <c r="V5" s="29"/>
      <c r="W5" s="28"/>
    </row>
    <row r="6" spans="1:23" ht="27" customHeight="1">
      <c r="A6" s="29"/>
      <c r="B6" s="36"/>
      <c r="C6" s="36"/>
      <c r="D6" s="36"/>
      <c r="E6" s="34"/>
      <c r="F6" s="30"/>
      <c r="G6" s="2" t="s">
        <v>5</v>
      </c>
      <c r="H6" s="2" t="s">
        <v>6</v>
      </c>
      <c r="I6" s="2" t="s">
        <v>7</v>
      </c>
      <c r="J6" s="2" t="s">
        <v>17</v>
      </c>
      <c r="K6" s="2" t="s">
        <v>5</v>
      </c>
      <c r="L6" s="2" t="s">
        <v>6</v>
      </c>
      <c r="M6" s="2" t="s">
        <v>7</v>
      </c>
      <c r="N6" s="2" t="s">
        <v>17</v>
      </c>
      <c r="O6" s="2" t="s">
        <v>5</v>
      </c>
      <c r="P6" s="2" t="s">
        <v>6</v>
      </c>
      <c r="Q6" s="2" t="s">
        <v>7</v>
      </c>
      <c r="R6" s="2" t="s">
        <v>17</v>
      </c>
      <c r="S6" s="2" t="s">
        <v>5</v>
      </c>
      <c r="T6" s="2" t="s">
        <v>6</v>
      </c>
      <c r="U6" s="2" t="s">
        <v>7</v>
      </c>
      <c r="V6" s="2" t="s">
        <v>17</v>
      </c>
      <c r="W6" s="28"/>
    </row>
    <row r="7" spans="1:23" ht="12.75">
      <c r="A7" s="35" t="s">
        <v>21</v>
      </c>
      <c r="B7" s="35"/>
      <c r="C7" s="35"/>
      <c r="D7" s="35"/>
      <c r="E7" s="25">
        <f>SUM(E8:E14)</f>
        <v>33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1"/>
    </row>
    <row r="8" spans="1:23" ht="12.75">
      <c r="A8" s="13" t="s">
        <v>64</v>
      </c>
      <c r="B8" s="2">
        <f aca="true" t="shared" si="0" ref="B8:B14">C8+D8</f>
        <v>60</v>
      </c>
      <c r="C8" s="2">
        <f aca="true" t="shared" si="1" ref="C8:D10">(G8+K8+O8+S8)*15</f>
        <v>30</v>
      </c>
      <c r="D8" s="2">
        <f t="shared" si="1"/>
        <v>30</v>
      </c>
      <c r="E8" s="3">
        <f aca="true" t="shared" si="2" ref="E8:E14">+J8+N8+R8+V8</f>
        <v>5</v>
      </c>
      <c r="F8" s="2"/>
      <c r="G8" s="14">
        <v>2</v>
      </c>
      <c r="H8" s="14">
        <v>2</v>
      </c>
      <c r="I8" s="14" t="s">
        <v>19</v>
      </c>
      <c r="J8" s="14">
        <v>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1" t="s">
        <v>51</v>
      </c>
    </row>
    <row r="9" spans="1:23" ht="12.75">
      <c r="A9" s="13" t="s">
        <v>22</v>
      </c>
      <c r="B9" s="2">
        <f t="shared" si="0"/>
        <v>60</v>
      </c>
      <c r="C9" s="2">
        <f t="shared" si="1"/>
        <v>30</v>
      </c>
      <c r="D9" s="2">
        <f t="shared" si="1"/>
        <v>30</v>
      </c>
      <c r="E9" s="3">
        <f t="shared" si="2"/>
        <v>5</v>
      </c>
      <c r="F9" s="2"/>
      <c r="G9" s="14">
        <v>2</v>
      </c>
      <c r="H9" s="14">
        <v>2</v>
      </c>
      <c r="I9" s="14" t="s">
        <v>19</v>
      </c>
      <c r="J9" s="14">
        <v>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1" t="s">
        <v>53</v>
      </c>
    </row>
    <row r="10" spans="1:23" ht="12.75" customHeight="1">
      <c r="A10" s="13" t="s">
        <v>23</v>
      </c>
      <c r="B10" s="2">
        <f t="shared" si="0"/>
        <v>60</v>
      </c>
      <c r="C10" s="2">
        <f t="shared" si="1"/>
        <v>30</v>
      </c>
      <c r="D10" s="2">
        <f t="shared" si="1"/>
        <v>30</v>
      </c>
      <c r="E10" s="3">
        <f t="shared" si="2"/>
        <v>5</v>
      </c>
      <c r="F10" s="2"/>
      <c r="G10" s="14">
        <v>2</v>
      </c>
      <c r="H10" s="14">
        <v>2</v>
      </c>
      <c r="I10" s="14" t="s">
        <v>19</v>
      </c>
      <c r="J10" s="14">
        <v>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1" t="s">
        <v>56</v>
      </c>
    </row>
    <row r="11" spans="1:23" ht="12.75" customHeight="1">
      <c r="A11" s="13" t="s">
        <v>24</v>
      </c>
      <c r="B11" s="2">
        <f t="shared" si="0"/>
        <v>60</v>
      </c>
      <c r="C11" s="2">
        <f aca="true" t="shared" si="3" ref="C11:D14">(G11+K11+O11+S11)*15</f>
        <v>30</v>
      </c>
      <c r="D11" s="2">
        <f t="shared" si="3"/>
        <v>30</v>
      </c>
      <c r="E11" s="3">
        <f t="shared" si="2"/>
        <v>5</v>
      </c>
      <c r="F11" s="2"/>
      <c r="G11" s="14"/>
      <c r="H11" s="14"/>
      <c r="I11" s="14"/>
      <c r="J11" s="14"/>
      <c r="K11" s="14">
        <v>2</v>
      </c>
      <c r="L11" s="14">
        <v>2</v>
      </c>
      <c r="M11" s="14" t="s">
        <v>19</v>
      </c>
      <c r="N11" s="14">
        <v>5</v>
      </c>
      <c r="O11" s="14"/>
      <c r="P11" s="14"/>
      <c r="Q11" s="14"/>
      <c r="R11" s="14"/>
      <c r="S11" s="14"/>
      <c r="T11" s="14"/>
      <c r="U11" s="14"/>
      <c r="V11" s="14"/>
      <c r="W11" s="21" t="s">
        <v>54</v>
      </c>
    </row>
    <row r="12" spans="1:23" ht="12.75" customHeight="1">
      <c r="A12" s="13" t="s">
        <v>25</v>
      </c>
      <c r="B12" s="2">
        <f t="shared" si="0"/>
        <v>60</v>
      </c>
      <c r="C12" s="2">
        <f t="shared" si="3"/>
        <v>30</v>
      </c>
      <c r="D12" s="2">
        <f t="shared" si="3"/>
        <v>30</v>
      </c>
      <c r="E12" s="3">
        <f t="shared" si="2"/>
        <v>5</v>
      </c>
      <c r="F12" s="2"/>
      <c r="G12" s="14"/>
      <c r="H12" s="14"/>
      <c r="I12" s="14"/>
      <c r="J12" s="14"/>
      <c r="K12" s="14">
        <v>2</v>
      </c>
      <c r="L12" s="14">
        <v>2</v>
      </c>
      <c r="M12" s="14" t="s">
        <v>19</v>
      </c>
      <c r="N12" s="14">
        <v>5</v>
      </c>
      <c r="O12" s="14"/>
      <c r="P12" s="14"/>
      <c r="Q12" s="14"/>
      <c r="R12" s="14"/>
      <c r="S12" s="14"/>
      <c r="T12" s="14"/>
      <c r="U12" s="14"/>
      <c r="V12" s="14"/>
      <c r="W12" s="21" t="s">
        <v>62</v>
      </c>
    </row>
    <row r="13" spans="1:23" ht="12.75" customHeight="1">
      <c r="A13" s="13" t="s">
        <v>26</v>
      </c>
      <c r="B13" s="2">
        <f t="shared" si="0"/>
        <v>60</v>
      </c>
      <c r="C13" s="2">
        <f t="shared" si="3"/>
        <v>30</v>
      </c>
      <c r="D13" s="2">
        <f t="shared" si="3"/>
        <v>30</v>
      </c>
      <c r="E13" s="3">
        <f t="shared" si="2"/>
        <v>5</v>
      </c>
      <c r="F13" s="2"/>
      <c r="G13" s="14"/>
      <c r="H13" s="14"/>
      <c r="I13" s="14"/>
      <c r="J13" s="14"/>
      <c r="K13" s="14"/>
      <c r="L13" s="14"/>
      <c r="M13" s="14"/>
      <c r="N13" s="14"/>
      <c r="O13" s="14">
        <v>2</v>
      </c>
      <c r="P13" s="14">
        <v>2</v>
      </c>
      <c r="Q13" s="14" t="s">
        <v>19</v>
      </c>
      <c r="R13" s="14">
        <v>5</v>
      </c>
      <c r="S13" s="14"/>
      <c r="T13" s="14"/>
      <c r="U13" s="14"/>
      <c r="V13" s="14"/>
      <c r="W13" s="21" t="s">
        <v>57</v>
      </c>
    </row>
    <row r="14" spans="1:23" ht="12.75" customHeight="1">
      <c r="A14" s="15" t="s">
        <v>66</v>
      </c>
      <c r="B14" s="2">
        <f t="shared" si="0"/>
        <v>30</v>
      </c>
      <c r="C14" s="2">
        <f t="shared" si="3"/>
        <v>0</v>
      </c>
      <c r="D14" s="2">
        <f t="shared" si="3"/>
        <v>30</v>
      </c>
      <c r="E14" s="3">
        <f t="shared" si="2"/>
        <v>3</v>
      </c>
      <c r="F14" s="2"/>
      <c r="G14" s="37">
        <v>0</v>
      </c>
      <c r="H14" s="37">
        <v>2</v>
      </c>
      <c r="I14" s="37" t="s">
        <v>6</v>
      </c>
      <c r="J14" s="37">
        <v>3</v>
      </c>
      <c r="K14" s="14"/>
      <c r="L14" s="14"/>
      <c r="M14" s="14"/>
      <c r="N14" s="14"/>
      <c r="O14" s="21"/>
      <c r="P14" s="21"/>
      <c r="Q14" s="21"/>
      <c r="R14" s="21"/>
      <c r="S14" s="14"/>
      <c r="T14" s="14"/>
      <c r="U14" s="14"/>
      <c r="V14" s="14"/>
      <c r="W14" s="27" t="s">
        <v>67</v>
      </c>
    </row>
    <row r="15" spans="1:23" ht="12.75">
      <c r="A15" s="33" t="s">
        <v>27</v>
      </c>
      <c r="B15" s="33"/>
      <c r="C15" s="33"/>
      <c r="D15" s="33"/>
      <c r="E15" s="8">
        <f>SUM(E16:E25)</f>
        <v>34</v>
      </c>
      <c r="F15" s="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1"/>
    </row>
    <row r="16" spans="1:23" ht="12.75">
      <c r="A16" s="13" t="s">
        <v>28</v>
      </c>
      <c r="B16" s="2">
        <f aca="true" t="shared" si="4" ref="B16:B25">SUM(C16:D16)</f>
        <v>60</v>
      </c>
      <c r="C16" s="2">
        <f>(G16+K16+O16+S16)*15</f>
        <v>30</v>
      </c>
      <c r="D16" s="2">
        <f>(H16+L16+P16+T16)*15</f>
        <v>30</v>
      </c>
      <c r="E16" s="3">
        <f>+J16+N16+R16+V16</f>
        <v>5</v>
      </c>
      <c r="F16" s="17"/>
      <c r="G16" s="14">
        <v>2</v>
      </c>
      <c r="H16" s="14">
        <v>2</v>
      </c>
      <c r="I16" s="14" t="s">
        <v>19</v>
      </c>
      <c r="J16" s="14">
        <v>5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1" t="s">
        <v>58</v>
      </c>
    </row>
    <row r="17" spans="1:23" ht="12.75">
      <c r="A17" s="13" t="s">
        <v>29</v>
      </c>
      <c r="B17" s="2">
        <f t="shared" si="4"/>
        <v>60</v>
      </c>
      <c r="C17" s="2">
        <f aca="true" t="shared" si="5" ref="C17:C33">(G17+K17+O17+S17)*15</f>
        <v>30</v>
      </c>
      <c r="D17" s="2">
        <f aca="true" t="shared" si="6" ref="D17:D33">(H17+L17+P17+T17)*15</f>
        <v>30</v>
      </c>
      <c r="E17" s="3">
        <f aca="true" t="shared" si="7" ref="E17:E33">+J17+N17+R17+V17</f>
        <v>5</v>
      </c>
      <c r="F17" s="17"/>
      <c r="G17" s="14">
        <v>2</v>
      </c>
      <c r="H17" s="14">
        <v>2</v>
      </c>
      <c r="I17" s="14" t="s">
        <v>19</v>
      </c>
      <c r="J17" s="14">
        <v>5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21" t="s">
        <v>55</v>
      </c>
    </row>
    <row r="18" spans="1:23" ht="12.75">
      <c r="A18" s="13" t="s">
        <v>30</v>
      </c>
      <c r="B18" s="2">
        <f t="shared" si="4"/>
        <v>45</v>
      </c>
      <c r="C18" s="2">
        <f t="shared" si="5"/>
        <v>45</v>
      </c>
      <c r="D18" s="2">
        <f t="shared" si="6"/>
        <v>0</v>
      </c>
      <c r="E18" s="3">
        <f t="shared" si="7"/>
        <v>4</v>
      </c>
      <c r="F18" s="17"/>
      <c r="G18" s="14">
        <v>3</v>
      </c>
      <c r="H18" s="14">
        <v>0</v>
      </c>
      <c r="I18" s="14" t="s">
        <v>19</v>
      </c>
      <c r="J18" s="14">
        <v>4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1" t="s">
        <v>56</v>
      </c>
    </row>
    <row r="19" spans="1:23" ht="12.75">
      <c r="A19" s="13" t="s">
        <v>31</v>
      </c>
      <c r="B19" s="2">
        <f t="shared" si="4"/>
        <v>45</v>
      </c>
      <c r="C19" s="2">
        <f t="shared" si="5"/>
        <v>45</v>
      </c>
      <c r="D19" s="2">
        <f t="shared" si="6"/>
        <v>0</v>
      </c>
      <c r="E19" s="3">
        <f t="shared" si="7"/>
        <v>4</v>
      </c>
      <c r="F19" s="17"/>
      <c r="G19" s="14"/>
      <c r="H19" s="14"/>
      <c r="I19" s="14"/>
      <c r="J19" s="14"/>
      <c r="K19" s="14">
        <v>3</v>
      </c>
      <c r="L19" s="14">
        <v>0</v>
      </c>
      <c r="M19" s="14" t="s">
        <v>19</v>
      </c>
      <c r="N19" s="14">
        <v>4</v>
      </c>
      <c r="O19" s="14"/>
      <c r="P19" s="14"/>
      <c r="Q19" s="14"/>
      <c r="R19" s="14"/>
      <c r="S19" s="14"/>
      <c r="T19" s="14"/>
      <c r="U19" s="14"/>
      <c r="V19" s="14"/>
      <c r="W19" s="21" t="s">
        <v>54</v>
      </c>
    </row>
    <row r="20" spans="1:23" ht="12.75">
      <c r="A20" s="13" t="s">
        <v>32</v>
      </c>
      <c r="B20" s="2">
        <f t="shared" si="4"/>
        <v>45</v>
      </c>
      <c r="C20" s="2">
        <f t="shared" si="5"/>
        <v>45</v>
      </c>
      <c r="D20" s="2">
        <f t="shared" si="6"/>
        <v>0</v>
      </c>
      <c r="E20" s="3">
        <f t="shared" si="7"/>
        <v>4</v>
      </c>
      <c r="F20" s="17"/>
      <c r="G20" s="14"/>
      <c r="H20" s="14"/>
      <c r="I20" s="14"/>
      <c r="J20" s="14"/>
      <c r="K20" s="14">
        <v>3</v>
      </c>
      <c r="L20" s="14">
        <v>0</v>
      </c>
      <c r="M20" s="14" t="s">
        <v>19</v>
      </c>
      <c r="N20" s="14">
        <v>4</v>
      </c>
      <c r="O20" s="14"/>
      <c r="P20" s="14"/>
      <c r="Q20" s="14"/>
      <c r="R20" s="14"/>
      <c r="S20" s="14"/>
      <c r="T20" s="14"/>
      <c r="U20" s="14"/>
      <c r="V20" s="14"/>
      <c r="W20" s="21" t="s">
        <v>59</v>
      </c>
    </row>
    <row r="21" spans="1:23" ht="12.75">
      <c r="A21" s="13" t="s">
        <v>33</v>
      </c>
      <c r="B21" s="2">
        <f t="shared" si="4"/>
        <v>45</v>
      </c>
      <c r="C21" s="2">
        <f t="shared" si="5"/>
        <v>30</v>
      </c>
      <c r="D21" s="2">
        <f t="shared" si="6"/>
        <v>15</v>
      </c>
      <c r="E21" s="3">
        <f t="shared" si="7"/>
        <v>4</v>
      </c>
      <c r="F21" s="17"/>
      <c r="G21" s="14"/>
      <c r="H21" s="14"/>
      <c r="I21" s="14"/>
      <c r="J21" s="14"/>
      <c r="K21" s="14">
        <v>2</v>
      </c>
      <c r="L21" s="14">
        <v>1</v>
      </c>
      <c r="M21" s="14" t="s">
        <v>6</v>
      </c>
      <c r="N21" s="14">
        <v>4</v>
      </c>
      <c r="O21" s="14"/>
      <c r="P21" s="14"/>
      <c r="Q21" s="14"/>
      <c r="R21" s="14"/>
      <c r="S21" s="14"/>
      <c r="T21" s="14"/>
      <c r="U21" s="14"/>
      <c r="V21" s="14"/>
      <c r="W21" s="21" t="s">
        <v>60</v>
      </c>
    </row>
    <row r="22" spans="1:23" ht="12.75">
      <c r="A22" s="13" t="s">
        <v>65</v>
      </c>
      <c r="B22" s="2">
        <f t="shared" si="4"/>
        <v>60</v>
      </c>
      <c r="C22" s="2">
        <f t="shared" si="5"/>
        <v>30</v>
      </c>
      <c r="D22" s="2">
        <f t="shared" si="6"/>
        <v>30</v>
      </c>
      <c r="E22" s="3">
        <f t="shared" si="7"/>
        <v>5</v>
      </c>
      <c r="F22" s="1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2</v>
      </c>
      <c r="T22" s="14">
        <v>2</v>
      </c>
      <c r="U22" s="14" t="s">
        <v>7</v>
      </c>
      <c r="V22" s="14">
        <v>5</v>
      </c>
      <c r="W22" s="21" t="s">
        <v>58</v>
      </c>
    </row>
    <row r="23" spans="1:23" ht="12.75">
      <c r="A23" s="15" t="s">
        <v>34</v>
      </c>
      <c r="B23" s="2">
        <f t="shared" si="4"/>
        <v>30</v>
      </c>
      <c r="C23" s="2">
        <f t="shared" si="5"/>
        <v>15</v>
      </c>
      <c r="D23" s="2">
        <f t="shared" si="6"/>
        <v>15</v>
      </c>
      <c r="E23" s="3">
        <f t="shared" si="7"/>
        <v>3</v>
      </c>
      <c r="F23" s="17"/>
      <c r="G23" s="14"/>
      <c r="H23" s="14"/>
      <c r="I23" s="14"/>
      <c r="J23" s="14"/>
      <c r="K23" s="14"/>
      <c r="L23" s="14"/>
      <c r="M23" s="14"/>
      <c r="N23" s="14"/>
      <c r="O23" s="21"/>
      <c r="P23" s="21"/>
      <c r="Q23" s="21"/>
      <c r="R23" s="21"/>
      <c r="S23" s="14">
        <v>1</v>
      </c>
      <c r="T23" s="14">
        <v>1</v>
      </c>
      <c r="U23" s="14" t="s">
        <v>6</v>
      </c>
      <c r="V23" s="14">
        <v>3</v>
      </c>
      <c r="W23" s="21" t="s">
        <v>63</v>
      </c>
    </row>
    <row r="24" spans="1:23" ht="12.75">
      <c r="A24" s="13" t="s">
        <v>35</v>
      </c>
      <c r="B24" s="2">
        <f t="shared" si="4"/>
        <v>30</v>
      </c>
      <c r="C24" s="2">
        <f t="shared" si="5"/>
        <v>0</v>
      </c>
      <c r="D24" s="2">
        <f t="shared" si="6"/>
        <v>30</v>
      </c>
      <c r="E24" s="3">
        <f t="shared" si="7"/>
        <v>0</v>
      </c>
      <c r="F24" s="18"/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>
        <v>2</v>
      </c>
      <c r="Q24" s="14" t="s">
        <v>6</v>
      </c>
      <c r="R24" s="14">
        <v>0</v>
      </c>
      <c r="S24" s="14"/>
      <c r="T24" s="14"/>
      <c r="U24" s="14"/>
      <c r="V24" s="14"/>
      <c r="W24" s="21" t="s">
        <v>52</v>
      </c>
    </row>
    <row r="25" spans="1:23" ht="12.75">
      <c r="A25" s="15" t="s">
        <v>36</v>
      </c>
      <c r="B25" s="2">
        <f t="shared" si="4"/>
        <v>30</v>
      </c>
      <c r="C25" s="2">
        <f t="shared" si="5"/>
        <v>0</v>
      </c>
      <c r="D25" s="2">
        <f t="shared" si="6"/>
        <v>30</v>
      </c>
      <c r="E25" s="3">
        <f t="shared" si="7"/>
        <v>0</v>
      </c>
      <c r="F25" s="17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0</v>
      </c>
      <c r="T25" s="14">
        <v>2</v>
      </c>
      <c r="U25" s="14" t="s">
        <v>6</v>
      </c>
      <c r="V25" s="14">
        <v>0</v>
      </c>
      <c r="W25" s="21" t="s">
        <v>52</v>
      </c>
    </row>
    <row r="26" spans="1:23" ht="12.75">
      <c r="A26" s="33" t="s">
        <v>37</v>
      </c>
      <c r="B26" s="33"/>
      <c r="C26" s="33"/>
      <c r="D26" s="33"/>
      <c r="E26" s="3">
        <f>SUM(E27:E33)</f>
        <v>32</v>
      </c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1"/>
    </row>
    <row r="27" spans="1:23" ht="12.75">
      <c r="A27" s="15" t="s">
        <v>38</v>
      </c>
      <c r="B27" s="2">
        <f aca="true" t="shared" si="8" ref="B27:B33">SUM(C27:D27)</f>
        <v>45</v>
      </c>
      <c r="C27" s="2">
        <f t="shared" si="5"/>
        <v>15</v>
      </c>
      <c r="D27" s="2">
        <f t="shared" si="6"/>
        <v>30</v>
      </c>
      <c r="E27" s="3">
        <f t="shared" si="7"/>
        <v>4</v>
      </c>
      <c r="F27" s="18"/>
      <c r="G27" s="14"/>
      <c r="H27" s="14"/>
      <c r="I27" s="14"/>
      <c r="J27" s="14"/>
      <c r="K27" s="14"/>
      <c r="L27" s="14"/>
      <c r="M27" s="14"/>
      <c r="N27" s="14"/>
      <c r="O27" s="14">
        <v>1</v>
      </c>
      <c r="P27" s="14">
        <v>2</v>
      </c>
      <c r="Q27" s="14" t="s">
        <v>19</v>
      </c>
      <c r="R27" s="14">
        <v>4</v>
      </c>
      <c r="S27" s="14"/>
      <c r="T27" s="14"/>
      <c r="U27" s="14"/>
      <c r="V27" s="14"/>
      <c r="W27" s="21" t="s">
        <v>56</v>
      </c>
    </row>
    <row r="28" spans="1:23" ht="12.75">
      <c r="A28" s="15" t="s">
        <v>39</v>
      </c>
      <c r="B28" s="2">
        <f t="shared" si="8"/>
        <v>60</v>
      </c>
      <c r="C28" s="2">
        <f t="shared" si="5"/>
        <v>30</v>
      </c>
      <c r="D28" s="2">
        <f t="shared" si="6"/>
        <v>30</v>
      </c>
      <c r="E28" s="3">
        <f t="shared" si="7"/>
        <v>5</v>
      </c>
      <c r="F28" s="18"/>
      <c r="G28" s="14"/>
      <c r="H28" s="14"/>
      <c r="I28" s="14"/>
      <c r="J28" s="14"/>
      <c r="K28" s="14"/>
      <c r="L28" s="14"/>
      <c r="M28" s="14"/>
      <c r="N28" s="14"/>
      <c r="O28" s="14">
        <v>2</v>
      </c>
      <c r="P28" s="14">
        <v>2</v>
      </c>
      <c r="Q28" s="14" t="s">
        <v>19</v>
      </c>
      <c r="R28" s="14">
        <v>5</v>
      </c>
      <c r="S28" s="14"/>
      <c r="T28" s="14"/>
      <c r="U28" s="14"/>
      <c r="V28" s="14"/>
      <c r="W28" s="21" t="s">
        <v>56</v>
      </c>
    </row>
    <row r="29" spans="1:23" ht="12.75">
      <c r="A29" s="15" t="s">
        <v>40</v>
      </c>
      <c r="B29" s="2">
        <f t="shared" si="8"/>
        <v>60</v>
      </c>
      <c r="C29" s="2">
        <f t="shared" si="5"/>
        <v>30</v>
      </c>
      <c r="D29" s="2">
        <f t="shared" si="6"/>
        <v>30</v>
      </c>
      <c r="E29" s="3">
        <f t="shared" si="7"/>
        <v>5</v>
      </c>
      <c r="F29" s="18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14">
        <v>2</v>
      </c>
      <c r="Q29" s="14" t="s">
        <v>19</v>
      </c>
      <c r="R29" s="14">
        <v>5</v>
      </c>
      <c r="S29" s="14"/>
      <c r="T29" s="14"/>
      <c r="U29" s="14"/>
      <c r="V29" s="14"/>
      <c r="W29" s="21" t="s">
        <v>61</v>
      </c>
    </row>
    <row r="30" spans="1:23" ht="12.75">
      <c r="A30" s="15" t="s">
        <v>41</v>
      </c>
      <c r="B30" s="2">
        <f t="shared" si="8"/>
        <v>60</v>
      </c>
      <c r="C30" s="2">
        <f aca="true" t="shared" si="9" ref="C30:D32">(G30+K30+O30+S30)*15</f>
        <v>30</v>
      </c>
      <c r="D30" s="2">
        <f t="shared" si="9"/>
        <v>30</v>
      </c>
      <c r="E30" s="3">
        <f>+J30+N30+R30+V30</f>
        <v>5</v>
      </c>
      <c r="F30" s="18"/>
      <c r="G30" s="14"/>
      <c r="H30" s="14"/>
      <c r="I30" s="14"/>
      <c r="J30" s="14"/>
      <c r="K30" s="14"/>
      <c r="L30" s="14"/>
      <c r="M30" s="14"/>
      <c r="N30" s="14"/>
      <c r="O30" s="14">
        <v>2</v>
      </c>
      <c r="P30" s="14">
        <v>2</v>
      </c>
      <c r="Q30" s="14" t="s">
        <v>19</v>
      </c>
      <c r="R30" s="14">
        <v>5</v>
      </c>
      <c r="S30" s="21"/>
      <c r="T30" s="21"/>
      <c r="U30" s="21"/>
      <c r="V30" s="21"/>
      <c r="W30" s="21" t="s">
        <v>59</v>
      </c>
    </row>
    <row r="31" spans="1:23" ht="12.75">
      <c r="A31" s="15" t="s">
        <v>42</v>
      </c>
      <c r="B31" s="2">
        <f t="shared" si="8"/>
        <v>30</v>
      </c>
      <c r="C31" s="2">
        <f t="shared" si="9"/>
        <v>0</v>
      </c>
      <c r="D31" s="2">
        <f t="shared" si="9"/>
        <v>30</v>
      </c>
      <c r="E31" s="3">
        <f>+J31+N31+R31+V31</f>
        <v>3</v>
      </c>
      <c r="F31" s="18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0</v>
      </c>
      <c r="T31" s="14">
        <v>2</v>
      </c>
      <c r="U31" s="14" t="s">
        <v>19</v>
      </c>
      <c r="V31" s="14">
        <v>3</v>
      </c>
      <c r="W31" s="21" t="s">
        <v>57</v>
      </c>
    </row>
    <row r="32" spans="1:23" ht="12.75">
      <c r="A32" s="15" t="s">
        <v>43</v>
      </c>
      <c r="B32" s="2">
        <f t="shared" si="8"/>
        <v>60</v>
      </c>
      <c r="C32" s="2">
        <f t="shared" si="9"/>
        <v>30</v>
      </c>
      <c r="D32" s="2">
        <f t="shared" si="9"/>
        <v>30</v>
      </c>
      <c r="E32" s="3">
        <f>+J32+N32+R32+V32</f>
        <v>5</v>
      </c>
      <c r="F32" s="18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2</v>
      </c>
      <c r="T32" s="14">
        <v>2</v>
      </c>
      <c r="U32" s="14" t="s">
        <v>19</v>
      </c>
      <c r="V32" s="14">
        <v>5</v>
      </c>
      <c r="W32" s="21" t="s">
        <v>57</v>
      </c>
    </row>
    <row r="33" spans="1:23" ht="12.75">
      <c r="A33" s="15" t="s">
        <v>44</v>
      </c>
      <c r="B33" s="2">
        <f t="shared" si="8"/>
        <v>60</v>
      </c>
      <c r="C33" s="2">
        <f t="shared" si="5"/>
        <v>30</v>
      </c>
      <c r="D33" s="2">
        <f t="shared" si="6"/>
        <v>30</v>
      </c>
      <c r="E33" s="3">
        <f t="shared" si="7"/>
        <v>5</v>
      </c>
      <c r="F33" s="18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v>2</v>
      </c>
      <c r="T33" s="14">
        <v>2</v>
      </c>
      <c r="U33" s="14" t="s">
        <v>19</v>
      </c>
      <c r="V33" s="14">
        <v>5</v>
      </c>
      <c r="W33" s="21" t="s">
        <v>60</v>
      </c>
    </row>
    <row r="34" spans="1:23" ht="13.5" customHeight="1">
      <c r="A34" s="7" t="s">
        <v>8</v>
      </c>
      <c r="B34" s="3">
        <f>SUM(B8:B33)</f>
        <v>1215</v>
      </c>
      <c r="C34" s="3">
        <f>SUM(C8:C33)</f>
        <v>615</v>
      </c>
      <c r="D34" s="3">
        <f>SUM(D8:D33)</f>
        <v>600</v>
      </c>
      <c r="E34" s="3">
        <f>+E7+E15+E26</f>
        <v>99</v>
      </c>
      <c r="F34" s="2"/>
      <c r="G34" s="3">
        <f aca="true" t="shared" si="10" ref="G34:V34">SUM(G8:G33)</f>
        <v>13</v>
      </c>
      <c r="H34" s="3">
        <f t="shared" si="10"/>
        <v>12</v>
      </c>
      <c r="I34" s="3">
        <f t="shared" si="10"/>
        <v>0</v>
      </c>
      <c r="J34" s="8">
        <f t="shared" si="10"/>
        <v>32</v>
      </c>
      <c r="K34" s="3">
        <f t="shared" si="10"/>
        <v>12</v>
      </c>
      <c r="L34" s="3">
        <f t="shared" si="10"/>
        <v>5</v>
      </c>
      <c r="M34" s="3">
        <f t="shared" si="10"/>
        <v>0</v>
      </c>
      <c r="N34" s="8">
        <f t="shared" si="10"/>
        <v>22</v>
      </c>
      <c r="O34" s="3">
        <f t="shared" si="10"/>
        <v>9</v>
      </c>
      <c r="P34" s="3">
        <f t="shared" si="10"/>
        <v>12</v>
      </c>
      <c r="Q34" s="3">
        <f t="shared" si="10"/>
        <v>0</v>
      </c>
      <c r="R34" s="8">
        <f t="shared" si="10"/>
        <v>24</v>
      </c>
      <c r="S34" s="3">
        <f t="shared" si="10"/>
        <v>7</v>
      </c>
      <c r="T34" s="3">
        <f t="shared" si="10"/>
        <v>11</v>
      </c>
      <c r="U34" s="3">
        <f t="shared" si="10"/>
        <v>0</v>
      </c>
      <c r="V34" s="8">
        <f t="shared" si="10"/>
        <v>21</v>
      </c>
      <c r="W34" s="21"/>
    </row>
    <row r="35" spans="1:23" ht="12.75">
      <c r="A35" s="32"/>
      <c r="B35" s="32"/>
      <c r="C35" s="32"/>
      <c r="D35" s="32"/>
      <c r="E35" s="4"/>
      <c r="F35" s="2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1"/>
    </row>
    <row r="36" spans="1:23" ht="12.75">
      <c r="A36" s="9" t="s">
        <v>45</v>
      </c>
      <c r="B36" s="5">
        <f>C36+D36</f>
        <v>30</v>
      </c>
      <c r="C36" s="1">
        <f>(G36+K36+O36+S36)*15</f>
        <v>0</v>
      </c>
      <c r="D36" s="2">
        <f>(H36+L36+P36+T36)*15</f>
        <v>30</v>
      </c>
      <c r="E36" s="3">
        <f>+J36+N36+R36+V36</f>
        <v>0</v>
      </c>
      <c r="F36" s="22"/>
      <c r="G36" s="16">
        <v>0</v>
      </c>
      <c r="H36" s="16">
        <v>2</v>
      </c>
      <c r="I36" s="16" t="s">
        <v>46</v>
      </c>
      <c r="J36" s="16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26"/>
    </row>
    <row r="37" spans="1:23" ht="12.75">
      <c r="A37" s="9" t="s">
        <v>48</v>
      </c>
      <c r="B37" s="5">
        <f>C37+D37</f>
        <v>30</v>
      </c>
      <c r="C37" s="1">
        <f aca="true" t="shared" si="11" ref="C37:D40">(G37+K37+O37+S37)*15</f>
        <v>30</v>
      </c>
      <c r="D37" s="2">
        <f t="shared" si="11"/>
        <v>0</v>
      </c>
      <c r="E37" s="3">
        <f>+J37+N37+R37+V37</f>
        <v>3</v>
      </c>
      <c r="F37" s="2"/>
      <c r="G37" s="14"/>
      <c r="H37" s="14"/>
      <c r="I37" s="14"/>
      <c r="J37" s="14"/>
      <c r="K37" s="14">
        <v>2</v>
      </c>
      <c r="L37" s="14">
        <v>0</v>
      </c>
      <c r="M37" s="14" t="s">
        <v>19</v>
      </c>
      <c r="N37" s="14">
        <v>3</v>
      </c>
      <c r="O37" s="11"/>
      <c r="P37" s="11"/>
      <c r="Q37" s="11"/>
      <c r="R37" s="11"/>
      <c r="S37" s="11"/>
      <c r="T37" s="11"/>
      <c r="U37" s="11"/>
      <c r="V37" s="11"/>
      <c r="W37" s="21"/>
    </row>
    <row r="38" spans="1:23" ht="12.75">
      <c r="A38" s="9" t="s">
        <v>49</v>
      </c>
      <c r="B38" s="5">
        <f>C38+D38</f>
        <v>30</v>
      </c>
      <c r="C38" s="1">
        <f t="shared" si="11"/>
        <v>30</v>
      </c>
      <c r="D38" s="2">
        <f t="shared" si="11"/>
        <v>0</v>
      </c>
      <c r="E38" s="3">
        <f>+J38+N38+R38+V38</f>
        <v>3</v>
      </c>
      <c r="F38" s="2"/>
      <c r="G38" s="14"/>
      <c r="H38" s="14"/>
      <c r="I38" s="14"/>
      <c r="J38" s="14"/>
      <c r="K38" s="14">
        <v>2</v>
      </c>
      <c r="L38" s="14">
        <v>0</v>
      </c>
      <c r="M38" s="14" t="s">
        <v>19</v>
      </c>
      <c r="N38" s="14">
        <v>3</v>
      </c>
      <c r="O38" s="11"/>
      <c r="P38" s="11"/>
      <c r="Q38" s="11"/>
      <c r="R38" s="11"/>
      <c r="S38" s="11"/>
      <c r="T38" s="11"/>
      <c r="U38" s="11"/>
      <c r="V38" s="11"/>
      <c r="W38" s="21"/>
    </row>
    <row r="39" spans="1:23" ht="12.75">
      <c r="A39" s="9" t="s">
        <v>47</v>
      </c>
      <c r="B39" s="5">
        <f>C39+D39</f>
        <v>30</v>
      </c>
      <c r="C39" s="1">
        <f t="shared" si="11"/>
        <v>0</v>
      </c>
      <c r="D39" s="2">
        <f t="shared" si="11"/>
        <v>30</v>
      </c>
      <c r="E39" s="3">
        <f>+J39+N39+R39+V39</f>
        <v>9</v>
      </c>
      <c r="F39" s="2"/>
      <c r="G39" s="14"/>
      <c r="H39" s="14"/>
      <c r="I39" s="14"/>
      <c r="J39" s="14"/>
      <c r="K39" s="14"/>
      <c r="L39" s="14"/>
      <c r="M39" s="14"/>
      <c r="N39" s="14"/>
      <c r="O39" s="14">
        <v>0</v>
      </c>
      <c r="P39" s="14">
        <v>2</v>
      </c>
      <c r="Q39" s="14" t="s">
        <v>6</v>
      </c>
      <c r="R39" s="14">
        <v>9</v>
      </c>
      <c r="S39" s="14"/>
      <c r="T39" s="14"/>
      <c r="U39" s="14"/>
      <c r="V39" s="14"/>
      <c r="W39" s="21"/>
    </row>
    <row r="40" spans="1:23" ht="12.75">
      <c r="A40" s="9" t="s">
        <v>20</v>
      </c>
      <c r="B40" s="5">
        <f>C40+D40</f>
        <v>75</v>
      </c>
      <c r="C40" s="1">
        <f t="shared" si="11"/>
        <v>0</v>
      </c>
      <c r="D40" s="2">
        <f t="shared" si="11"/>
        <v>75</v>
      </c>
      <c r="E40" s="3">
        <f>+J40+N40+R40+V40</f>
        <v>6</v>
      </c>
      <c r="F40" s="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0</v>
      </c>
      <c r="T40" s="14">
        <v>5</v>
      </c>
      <c r="U40" s="14" t="s">
        <v>6</v>
      </c>
      <c r="V40" s="14">
        <v>6</v>
      </c>
      <c r="W40" s="21"/>
    </row>
    <row r="41" spans="1:23" ht="13.5">
      <c r="A41" s="7" t="s">
        <v>8</v>
      </c>
      <c r="B41" s="3">
        <f>SUM(B37:B40)</f>
        <v>165</v>
      </c>
      <c r="C41" s="3">
        <f>SUM(C37:C40)</f>
        <v>60</v>
      </c>
      <c r="D41" s="2">
        <f>SUM(D37:D40)</f>
        <v>105</v>
      </c>
      <c r="E41" s="3">
        <f>SUM(E37:E40)</f>
        <v>21</v>
      </c>
      <c r="F41" s="23"/>
      <c r="G41" s="6">
        <f>SUM(G36:G40)+G34</f>
        <v>13</v>
      </c>
      <c r="H41" s="6">
        <f>SUM(H36:H40)+H34</f>
        <v>14</v>
      </c>
      <c r="I41" s="6">
        <f>SUM(I36:I40)+I34</f>
        <v>0</v>
      </c>
      <c r="J41" s="12">
        <f>SUM(J36:J40)+J34</f>
        <v>32</v>
      </c>
      <c r="K41" s="6">
        <f aca="true" t="shared" si="12" ref="K41:V41">SUM(K37:K40)+K34</f>
        <v>16</v>
      </c>
      <c r="L41" s="6">
        <f t="shared" si="12"/>
        <v>5</v>
      </c>
      <c r="M41" s="6">
        <f t="shared" si="12"/>
        <v>0</v>
      </c>
      <c r="N41" s="12">
        <f t="shared" si="12"/>
        <v>28</v>
      </c>
      <c r="O41" s="6">
        <f t="shared" si="12"/>
        <v>9</v>
      </c>
      <c r="P41" s="6">
        <f t="shared" si="12"/>
        <v>14</v>
      </c>
      <c r="Q41" s="6">
        <f t="shared" si="12"/>
        <v>0</v>
      </c>
      <c r="R41" s="12">
        <f t="shared" si="12"/>
        <v>33</v>
      </c>
      <c r="S41" s="6">
        <f t="shared" si="12"/>
        <v>7</v>
      </c>
      <c r="T41" s="6">
        <f t="shared" si="12"/>
        <v>16</v>
      </c>
      <c r="U41" s="6">
        <f t="shared" si="12"/>
        <v>0</v>
      </c>
      <c r="V41" s="12">
        <f t="shared" si="12"/>
        <v>27</v>
      </c>
      <c r="W41" s="21"/>
    </row>
    <row r="42" spans="2:5" ht="12.75">
      <c r="B42" s="3">
        <f>+B34+B41</f>
        <v>1380</v>
      </c>
      <c r="C42" s="3">
        <f>+C34+C41</f>
        <v>675</v>
      </c>
      <c r="D42" s="3">
        <f>+D34+D41</f>
        <v>705</v>
      </c>
      <c r="E42" s="3">
        <f>+E34+E41</f>
        <v>120</v>
      </c>
    </row>
    <row r="43" ht="12.75">
      <c r="E43" s="10"/>
    </row>
    <row r="44" spans="2:5" ht="12.75">
      <c r="B44" s="24">
        <f>SUM(C44:D44)</f>
        <v>1</v>
      </c>
      <c r="C44" s="24">
        <f>+C42/B42</f>
        <v>0.4891304347826087</v>
      </c>
      <c r="D44" s="24">
        <f>+D42/B42</f>
        <v>0.5108695652173914</v>
      </c>
      <c r="E44" s="10"/>
    </row>
    <row r="45" ht="12.75">
      <c r="E45" s="10"/>
    </row>
    <row r="46" ht="12.75">
      <c r="B46" s="19" t="s">
        <v>12</v>
      </c>
    </row>
    <row r="47" ht="12.75">
      <c r="B47" s="20" t="s">
        <v>13</v>
      </c>
    </row>
    <row r="48" ht="12.75">
      <c r="B48" s="20" t="s">
        <v>14</v>
      </c>
    </row>
    <row r="49" ht="12.75">
      <c r="B49" s="20" t="s">
        <v>18</v>
      </c>
    </row>
  </sheetData>
  <sheetProtection/>
  <mergeCells count="23">
    <mergeCell ref="O4:R4"/>
    <mergeCell ref="O5:R5"/>
    <mergeCell ref="S4:V4"/>
    <mergeCell ref="A35:D35"/>
    <mergeCell ref="A1:A6"/>
    <mergeCell ref="A15:D15"/>
    <mergeCell ref="E3:E6"/>
    <mergeCell ref="A26:D26"/>
    <mergeCell ref="A7:D7"/>
    <mergeCell ref="B1:E2"/>
    <mergeCell ref="B3:B6"/>
    <mergeCell ref="C3:C6"/>
    <mergeCell ref="D3:D6"/>
    <mergeCell ref="W1:W6"/>
    <mergeCell ref="S5:V5"/>
    <mergeCell ref="K4:N4"/>
    <mergeCell ref="K5:N5"/>
    <mergeCell ref="G3:N3"/>
    <mergeCell ref="F1:F6"/>
    <mergeCell ref="G1:V2"/>
    <mergeCell ref="G4:J4"/>
    <mergeCell ref="G5:J5"/>
    <mergeCell ref="O3:V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8" scale="85" r:id="rId1"/>
  <headerFooter alignWithMargins="0">
    <oddHeader>&amp;LDE GTK&amp;C&amp;"Arial,Félkövér"&amp;14Nemzetközi gazdaság és gazdálkodás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2017-04-19T08:40:26Z</cp:lastPrinted>
  <dcterms:created xsi:type="dcterms:W3CDTF">2004-07-21T14:12:46Z</dcterms:created>
  <dcterms:modified xsi:type="dcterms:W3CDTF">2019-04-07T15:41:29Z</dcterms:modified>
  <cp:category/>
  <cp:version/>
  <cp:contentType/>
  <cp:contentStatus/>
</cp:coreProperties>
</file>